
<file path=[Content_Types].xml><?xml version="1.0" encoding="utf-8"?>
<Types xmlns="http://schemas.openxmlformats.org/package/2006/content-types"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docProps/app.xml" ContentType="application/vnd.openxmlformats-officedocument.extended-properties+xml"/>
  <Default Extension="rels" ContentType="application/vnd.openxmlformats-package.relationship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22340" yWindow="320" windowWidth="23400" windowHeight="23780" tabRatio="500" activeTab="1"/>
  </bookViews>
  <sheets>
    <sheet name="Sheet1" sheetId="1" r:id="rId1"/>
    <sheet name="CleanedCorrected" sheetId="2" r:id="rId2"/>
  </sheets>
  <calcPr calcId="130406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F6" i="2"/>
  <c r="E3"/>
  <c r="E15"/>
  <c r="E23"/>
  <c r="E25"/>
  <c r="E27"/>
  <c r="E29"/>
  <c r="D22"/>
  <c r="D25"/>
  <c r="D27"/>
  <c r="D29"/>
  <c r="F25"/>
  <c r="D29" i="1"/>
  <c r="D25"/>
  <c r="D27"/>
  <c r="D22"/>
  <c r="E29"/>
  <c r="E25"/>
  <c r="E23"/>
  <c r="F6"/>
  <c r="E3"/>
  <c r="E15"/>
  <c r="E27"/>
  <c r="F25"/>
</calcChain>
</file>

<file path=xl/sharedStrings.xml><?xml version="1.0" encoding="utf-8"?>
<sst xmlns="http://schemas.openxmlformats.org/spreadsheetml/2006/main" count="88" uniqueCount="38">
  <si>
    <t>*The weekly payment should be multiplied by 4.3 weeks in a month because assuming only 4 weeks per month would equal a 48-week year, hiding the cost of 4 weeks of payments.</t>
    <phoneticPr fontId="3" type="noConversion"/>
  </si>
  <si>
    <t>Extra $ (above the purchase price)</t>
    <phoneticPr fontId="3" type="noConversion"/>
  </si>
  <si>
    <t>Effective APR**</t>
    <phoneticPr fontId="3" type="noConversion"/>
  </si>
  <si>
    <t>($/wk + $ tax = $ per month*):</t>
    <phoneticPr fontId="3" type="noConversion"/>
  </si>
  <si>
    <t>na</t>
    <phoneticPr fontId="3" type="noConversion"/>
  </si>
  <si>
    <t>Total cost</t>
    <phoneticPr fontId="3" type="noConversion"/>
  </si>
  <si>
    <t>Table 1b. Rent-to-Own Compared to Credit or Cash Purchase</t>
  </si>
  <si>
    <t>Rent-to-Own 78 weeks/18 months to ownership</t>
    <phoneticPr fontId="3" type="noConversion"/>
  </si>
  <si>
    <t>Credit Purchase 18 months</t>
    <phoneticPr fontId="3" type="noConversion"/>
  </si>
  <si>
    <t>Cash Purhase (Price + sales tax)</t>
    <phoneticPr fontId="3" type="noConversion"/>
  </si>
  <si>
    <t>Initial payment/down payment</t>
    <phoneticPr fontId="3" type="noConversion"/>
  </si>
  <si>
    <t>First and last week's payment =</t>
    <phoneticPr fontId="3" type="noConversion"/>
  </si>
  <si>
    <t xml:space="preserve">% down payment = </t>
    <phoneticPr fontId="3" type="noConversion"/>
  </si>
  <si>
    <t>Installment payment</t>
    <phoneticPr fontId="3" type="noConversion"/>
  </si>
  <si>
    <t>$/per month:</t>
    <phoneticPr fontId="3" type="noConversion"/>
  </si>
  <si>
    <t>Loan payments/down payment</t>
    <phoneticPr fontId="3" type="noConversion"/>
  </si>
  <si>
    <t>$/# of weeks + down payment =</t>
    <phoneticPr fontId="3" type="noConversion"/>
  </si>
  <si>
    <t>$/# of weeks:</t>
    <phoneticPr fontId="3" type="noConversion"/>
  </si>
  <si>
    <t>na</t>
    <phoneticPr fontId="3" type="noConversion"/>
  </si>
  <si>
    <t>na</t>
    <phoneticPr fontId="3" type="noConversion"/>
  </si>
  <si>
    <t>**The customer could not figure out the APRs without a special calculator, but comparing the relative total dollar costs is dramatic enough. Adapted from Senior Consumer ALERT, American Association of Retired Persons (1993).</t>
  </si>
  <si>
    <t>Great job on this column</t>
  </si>
  <si>
    <t>Altered the formula in the above cell</t>
  </si>
  <si>
    <t>Frank, This is a tough one!!!</t>
  </si>
  <si>
    <t>Cash price</t>
  </si>
  <si>
    <t xml:space="preserve">   Tag Price</t>
  </si>
  <si>
    <t xml:space="preserve">   Sales Tax Amount</t>
  </si>
  <si>
    <t>&lt;- Make sure the lighter gray cells are locked that users cannot put any numbers here</t>
  </si>
  <si>
    <t xml:space="preserve">$ down payment = </t>
  </si>
  <si>
    <t>Enter number of months to complete</t>
  </si>
  <si>
    <t xml:space="preserve">   payment or ownership</t>
  </si>
  <si>
    <t xml:space="preserve">   (if not 18 months)</t>
  </si>
  <si>
    <t>na</t>
  </si>
  <si>
    <t>na</t>
    <phoneticPr fontId="3" type="noConversion"/>
  </si>
  <si>
    <t>na</t>
    <phoneticPr fontId="3" type="noConversion"/>
  </si>
  <si>
    <t>na</t>
    <phoneticPr fontId="3" type="noConversion"/>
  </si>
  <si>
    <t>na</t>
    <phoneticPr fontId="3" type="noConversion"/>
  </si>
  <si>
    <t>na</t>
    <phoneticPr fontId="3" type="noConversion"/>
  </si>
</sst>
</file>

<file path=xl/styles.xml><?xml version="1.0" encoding="utf-8"?>
<styleSheet xmlns="http://schemas.openxmlformats.org/spreadsheetml/2006/main">
  <numFmts count="6">
    <numFmt numFmtId="6" formatCode="&quot;$&quot;#,##0_);[Red]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7">
    <font>
      <sz val="10"/>
      <name val="Verdana"/>
    </font>
    <font>
      <sz val="10"/>
      <name val="Verdana"/>
    </font>
    <font>
      <b/>
      <sz val="10"/>
      <name val="Verdana"/>
    </font>
    <font>
      <sz val="8"/>
      <name val="Verdana"/>
    </font>
    <font>
      <u/>
      <sz val="10"/>
      <color indexed="12"/>
      <name val="Verdana"/>
      <family val="2"/>
    </font>
    <font>
      <u/>
      <sz val="10"/>
      <color indexed="20"/>
      <name val="Verdana"/>
      <family val="2"/>
    </font>
    <font>
      <sz val="10"/>
      <name val="Verdana"/>
    </font>
  </fonts>
  <fills count="8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6" fillId="0" borderId="0" applyFont="0" applyFill="0" applyBorder="0" applyAlignment="0" applyProtection="0"/>
  </cellStyleXfs>
  <cellXfs count="89">
    <xf numFmtId="0" fontId="0" fillId="0" borderId="0" xfId="0"/>
    <xf numFmtId="0" fontId="2" fillId="0" borderId="3" xfId="0" applyFont="1" applyBorder="1" applyAlignment="1"/>
    <xf numFmtId="0" fontId="0" fillId="0" borderId="1" xfId="0" applyBorder="1" applyAlignment="1"/>
    <xf numFmtId="0" fontId="2" fillId="0" borderId="0" xfId="0" applyFont="1"/>
    <xf numFmtId="0" fontId="2" fillId="0" borderId="2" xfId="0" applyFont="1" applyBorder="1"/>
    <xf numFmtId="0" fontId="0" fillId="0" borderId="2" xfId="0" applyBorder="1"/>
    <xf numFmtId="0" fontId="2" fillId="0" borderId="2" xfId="0" applyFont="1" applyBorder="1" applyAlignment="1">
      <alignment horizontal="center" wrapText="1"/>
    </xf>
    <xf numFmtId="164" fontId="0" fillId="0" borderId="2" xfId="0" applyNumberFormat="1" applyBorder="1"/>
    <xf numFmtId="164" fontId="0" fillId="0" borderId="2" xfId="0" applyNumberFormat="1" applyBorder="1"/>
    <xf numFmtId="164" fontId="0" fillId="0" borderId="2" xfId="0" applyNumberFormat="1" applyBorder="1"/>
    <xf numFmtId="0" fontId="0" fillId="0" borderId="3" xfId="0" applyBorder="1" applyAlignment="1"/>
    <xf numFmtId="0" fontId="0" fillId="0" borderId="1" xfId="0" applyBorder="1" applyAlignment="1"/>
    <xf numFmtId="0" fontId="0" fillId="0" borderId="4" xfId="0" applyBorder="1" applyAlignment="1"/>
    <xf numFmtId="0" fontId="2" fillId="0" borderId="2" xfId="0" applyFont="1" applyBorder="1" applyAlignment="1">
      <alignment wrapText="1"/>
    </xf>
    <xf numFmtId="0" fontId="0" fillId="0" borderId="2" xfId="0" applyBorder="1" applyAlignment="1"/>
    <xf numFmtId="0" fontId="2" fillId="0" borderId="3" xfId="0" applyFont="1" applyBorder="1" applyAlignment="1"/>
    <xf numFmtId="0" fontId="0" fillId="0" borderId="1" xfId="0" applyBorder="1" applyAlignment="1"/>
    <xf numFmtId="0" fontId="0" fillId="0" borderId="4" xfId="0" applyBorder="1" applyAlignment="1"/>
    <xf numFmtId="0" fontId="0" fillId="0" borderId="2" xfId="0" applyBorder="1" applyAlignment="1"/>
    <xf numFmtId="0" fontId="0" fillId="0" borderId="3" xfId="0" applyBorder="1" applyAlignment="1"/>
    <xf numFmtId="0" fontId="0" fillId="0" borderId="1" xfId="0" applyBorder="1" applyAlignment="1"/>
    <xf numFmtId="0" fontId="6" fillId="2" borderId="0" xfId="0" applyFont="1" applyFill="1"/>
    <xf numFmtId="0" fontId="0" fillId="0" borderId="5" xfId="0" applyBorder="1" applyAlignment="1"/>
    <xf numFmtId="0" fontId="0" fillId="0" borderId="0" xfId="0" applyBorder="1" applyAlignment="1"/>
    <xf numFmtId="164" fontId="6" fillId="2" borderId="2" xfId="0" applyNumberFormat="1" applyFont="1" applyFill="1" applyBorder="1"/>
    <xf numFmtId="0" fontId="6" fillId="2" borderId="4" xfId="0" applyFont="1" applyFill="1" applyBorder="1" applyAlignment="1"/>
    <xf numFmtId="0" fontId="0" fillId="4" borderId="2" xfId="0" applyFill="1" applyBorder="1" applyAlignment="1">
      <alignment horizontal="right"/>
    </xf>
    <xf numFmtId="9" fontId="0" fillId="0" borderId="2" xfId="3" applyFont="1" applyBorder="1"/>
    <xf numFmtId="0" fontId="0" fillId="0" borderId="2" xfId="0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6" fillId="0" borderId="3" xfId="0" applyFont="1" applyBorder="1" applyAlignment="1"/>
    <xf numFmtId="0" fontId="2" fillId="4" borderId="2" xfId="0" applyFont="1" applyFill="1" applyBorder="1" applyAlignment="1">
      <alignment horizontal="center" wrapText="1"/>
    </xf>
    <xf numFmtId="0" fontId="0" fillId="4" borderId="2" xfId="0" applyFill="1" applyBorder="1"/>
    <xf numFmtId="164" fontId="0" fillId="3" borderId="2" xfId="0" applyNumberFormat="1" applyFill="1" applyBorder="1"/>
    <xf numFmtId="0" fontId="0" fillId="4" borderId="2" xfId="0" applyFill="1" applyBorder="1" applyAlignment="1">
      <alignment horizontal="right" wrapText="1"/>
    </xf>
    <xf numFmtId="0" fontId="0" fillId="4" borderId="2" xfId="0" applyFill="1" applyBorder="1" applyAlignment="1"/>
    <xf numFmtId="0" fontId="6" fillId="0" borderId="8" xfId="0" applyFont="1" applyBorder="1" applyAlignment="1"/>
    <xf numFmtId="0" fontId="0" fillId="0" borderId="9" xfId="0" applyBorder="1" applyAlignment="1"/>
    <xf numFmtId="0" fontId="6" fillId="0" borderId="6" xfId="0" applyFont="1" applyBorder="1" applyAlignment="1"/>
    <xf numFmtId="0" fontId="6" fillId="0" borderId="11" xfId="0" applyFont="1" applyBorder="1" applyAlignment="1"/>
    <xf numFmtId="164" fontId="2" fillId="3" borderId="2" xfId="0" applyNumberFormat="1" applyFont="1" applyFill="1" applyBorder="1"/>
    <xf numFmtId="10" fontId="0" fillId="3" borderId="2" xfId="3" applyNumberFormat="1" applyFont="1" applyFill="1" applyBorder="1"/>
    <xf numFmtId="0" fontId="0" fillId="3" borderId="2" xfId="0" applyFill="1" applyBorder="1" applyAlignment="1">
      <alignment horizontal="center"/>
    </xf>
    <xf numFmtId="0" fontId="0" fillId="0" borderId="4" xfId="0" applyBorder="1" applyAlignment="1"/>
    <xf numFmtId="0" fontId="2" fillId="0" borderId="3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0" fillId="0" borderId="3" xfId="0" applyBorder="1" applyAlignment="1">
      <alignment horizontal="right"/>
    </xf>
    <xf numFmtId="0" fontId="0" fillId="0" borderId="1" xfId="0" applyBorder="1" applyAlignment="1">
      <alignment horizontal="right"/>
    </xf>
    <xf numFmtId="0" fontId="0" fillId="0" borderId="4" xfId="0" applyBorder="1" applyAlignment="1">
      <alignment horizontal="right"/>
    </xf>
    <xf numFmtId="0" fontId="6" fillId="0" borderId="3" xfId="0" applyFont="1" applyBorder="1" applyAlignment="1"/>
    <xf numFmtId="0" fontId="6" fillId="0" borderId="1" xfId="0" applyFont="1" applyBorder="1" applyAlignment="1"/>
    <xf numFmtId="0" fontId="6" fillId="0" borderId="4" xfId="0" applyFont="1" applyBorder="1" applyAlignment="1"/>
    <xf numFmtId="0" fontId="6" fillId="0" borderId="3" xfId="0" applyFont="1" applyBorder="1" applyAlignment="1">
      <alignment horizontal="right" wrapText="1"/>
    </xf>
    <xf numFmtId="0" fontId="0" fillId="0" borderId="1" xfId="0" applyBorder="1" applyAlignment="1">
      <alignment horizontal="right" wrapText="1"/>
    </xf>
    <xf numFmtId="0" fontId="0" fillId="0" borderId="4" xfId="0" applyBorder="1" applyAlignment="1">
      <alignment horizontal="right" wrapText="1"/>
    </xf>
    <xf numFmtId="0" fontId="6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0" fillId="0" borderId="3" xfId="0" applyBorder="1" applyAlignment="1"/>
    <xf numFmtId="0" fontId="0" fillId="0" borderId="2" xfId="0" applyBorder="1" applyAlignment="1">
      <alignment horizontal="right"/>
    </xf>
    <xf numFmtId="0" fontId="2" fillId="0" borderId="1" xfId="0" applyFont="1" applyBorder="1" applyAlignment="1"/>
    <xf numFmtId="0" fontId="2" fillId="0" borderId="4" xfId="0" applyFont="1" applyBorder="1" applyAlignment="1"/>
    <xf numFmtId="0" fontId="3" fillId="0" borderId="2" xfId="0" applyFont="1" applyBorder="1" applyAlignment="1">
      <alignment wrapText="1"/>
    </xf>
    <xf numFmtId="0" fontId="0" fillId="0" borderId="2" xfId="0" applyBorder="1" applyAlignment="1"/>
    <xf numFmtId="0" fontId="0" fillId="0" borderId="3" xfId="0" applyBorder="1" applyAlignment="1">
      <alignment horizontal="right" wrapText="1"/>
    </xf>
    <xf numFmtId="0" fontId="3" fillId="0" borderId="6" xfId="0" applyFont="1" applyBorder="1" applyAlignment="1">
      <alignment wrapText="1"/>
    </xf>
    <xf numFmtId="0" fontId="0" fillId="0" borderId="5" xfId="0" applyBorder="1" applyAlignment="1"/>
    <xf numFmtId="0" fontId="0" fillId="0" borderId="7" xfId="0" applyBorder="1" applyAlignment="1"/>
    <xf numFmtId="0" fontId="0" fillId="0" borderId="11" xfId="0" applyBorder="1" applyAlignment="1"/>
    <xf numFmtId="0" fontId="0" fillId="0" borderId="0" xfId="0" applyBorder="1" applyAlignment="1"/>
    <xf numFmtId="0" fontId="0" fillId="0" borderId="12" xfId="0" applyBorder="1" applyAlignment="1"/>
    <xf numFmtId="0" fontId="0" fillId="0" borderId="8" xfId="0" applyBorder="1" applyAlignment="1"/>
    <xf numFmtId="0" fontId="0" fillId="0" borderId="9" xfId="0" applyBorder="1" applyAlignment="1"/>
    <xf numFmtId="0" fontId="0" fillId="0" borderId="10" xfId="0" applyBorder="1" applyAlignment="1"/>
    <xf numFmtId="0" fontId="0" fillId="5" borderId="2" xfId="0" applyFill="1" applyBorder="1" applyAlignment="1">
      <alignment horizontal="center"/>
    </xf>
    <xf numFmtId="0" fontId="0" fillId="5" borderId="2" xfId="0" applyFill="1" applyBorder="1"/>
    <xf numFmtId="0" fontId="1" fillId="5" borderId="2" xfId="0" applyFont="1" applyFill="1" applyBorder="1" applyAlignment="1">
      <alignment horizontal="center" wrapText="1"/>
    </xf>
    <xf numFmtId="0" fontId="0" fillId="5" borderId="2" xfId="0" applyFill="1" applyBorder="1" applyAlignment="1">
      <alignment horizontal="center" vertical="center"/>
    </xf>
    <xf numFmtId="0" fontId="0" fillId="5" borderId="2" xfId="0" applyFill="1" applyBorder="1" applyAlignment="1">
      <alignment horizontal="right"/>
    </xf>
    <xf numFmtId="0" fontId="0" fillId="5" borderId="2" xfId="0" applyFill="1" applyBorder="1" applyAlignment="1">
      <alignment horizontal="right" wrapText="1"/>
    </xf>
    <xf numFmtId="0" fontId="0" fillId="5" borderId="2" xfId="0" applyFill="1" applyBorder="1" applyAlignment="1"/>
    <xf numFmtId="164" fontId="0" fillId="6" borderId="2" xfId="0" applyNumberFormat="1" applyFill="1" applyBorder="1"/>
    <xf numFmtId="164" fontId="2" fillId="6" borderId="2" xfId="0" applyNumberFormat="1" applyFont="1" applyFill="1" applyBorder="1"/>
    <xf numFmtId="10" fontId="0" fillId="6" borderId="2" xfId="3" applyNumberFormat="1" applyFont="1" applyFill="1" applyBorder="1"/>
    <xf numFmtId="0" fontId="6" fillId="7" borderId="2" xfId="0" applyFont="1" applyFill="1" applyBorder="1" applyAlignment="1">
      <alignment horizontal="center" vertical="center"/>
    </xf>
    <xf numFmtId="0" fontId="0" fillId="7" borderId="2" xfId="0" applyFill="1" applyBorder="1" applyAlignment="1">
      <alignment horizontal="center" vertical="center"/>
    </xf>
    <xf numFmtId="9" fontId="0" fillId="7" borderId="2" xfId="3" applyFont="1" applyFill="1" applyBorder="1"/>
    <xf numFmtId="0" fontId="6" fillId="0" borderId="0" xfId="0" applyFont="1" applyFill="1"/>
  </cellXfs>
  <cellStyles count="4">
    <cellStyle name="Followed Hyperlink" xfId="2" builtinId="9" hidden="1"/>
    <cellStyle name="Hyperlink" xfId="1" builtinId="8" hidden="1"/>
    <cellStyle name="Normal" xfId="0" builtinId="0"/>
    <cellStyle name="Percent" xfId="3" builtinId="5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/>
  <dimension ref="A1:G38"/>
  <sheetViews>
    <sheetView view="pageLayout" topLeftCell="A4" zoomScale="125" workbookViewId="0">
      <selection activeCell="G2" sqref="G2"/>
    </sheetView>
  </sheetViews>
  <sheetFormatPr baseColWidth="10" defaultColWidth="11" defaultRowHeight="13"/>
  <cols>
    <col min="1" max="1" width="12" customWidth="1"/>
  </cols>
  <sheetData>
    <row r="1" spans="1:7">
      <c r="A1" s="1" t="s">
        <v>6</v>
      </c>
      <c r="B1" s="2"/>
      <c r="C1" s="2"/>
      <c r="D1" s="2"/>
      <c r="E1" s="2"/>
      <c r="F1" s="43"/>
    </row>
    <row r="2" spans="1:7" ht="65">
      <c r="A2" s="59"/>
      <c r="B2" s="2"/>
      <c r="C2" s="43"/>
      <c r="D2" s="6" t="s">
        <v>7</v>
      </c>
      <c r="E2" s="6" t="s">
        <v>8</v>
      </c>
      <c r="F2" s="6" t="s">
        <v>9</v>
      </c>
    </row>
    <row r="3" spans="1:7">
      <c r="A3" s="15" t="s">
        <v>24</v>
      </c>
      <c r="B3" s="16"/>
      <c r="C3" s="17"/>
      <c r="D3" s="29" t="s">
        <v>18</v>
      </c>
      <c r="E3" s="33">
        <f>F6</f>
        <v>331.76</v>
      </c>
      <c r="F3" s="6"/>
    </row>
    <row r="4" spans="1:7">
      <c r="A4" s="30" t="s">
        <v>25</v>
      </c>
      <c r="B4" s="16"/>
      <c r="C4" s="17"/>
      <c r="D4" s="31"/>
      <c r="E4" s="31"/>
      <c r="F4" s="9">
        <v>319</v>
      </c>
    </row>
    <row r="5" spans="1:7" ht="13" customHeight="1">
      <c r="A5" s="50" t="s">
        <v>26</v>
      </c>
      <c r="B5" s="51"/>
      <c r="C5" s="52"/>
      <c r="D5" s="31"/>
      <c r="E5" s="31"/>
      <c r="F5" s="9">
        <v>12.76</v>
      </c>
    </row>
    <row r="6" spans="1:7">
      <c r="A6" s="50" t="s">
        <v>24</v>
      </c>
      <c r="B6" s="51"/>
      <c r="C6" s="52"/>
      <c r="D6" s="31"/>
      <c r="E6" s="32"/>
      <c r="F6" s="33">
        <f>SUM(F4:F5)</f>
        <v>331.76</v>
      </c>
      <c r="G6" s="21" t="s">
        <v>27</v>
      </c>
    </row>
    <row r="7" spans="1:7">
      <c r="A7" s="10"/>
      <c r="B7" s="11"/>
      <c r="C7" s="11"/>
      <c r="D7" s="11"/>
      <c r="E7" s="11"/>
      <c r="F7" s="12"/>
    </row>
    <row r="8" spans="1:7">
      <c r="A8" s="38" t="s">
        <v>29</v>
      </c>
      <c r="B8" s="22"/>
      <c r="C8" s="22"/>
      <c r="D8" s="56">
        <v>18</v>
      </c>
      <c r="E8" s="57">
        <v>18</v>
      </c>
      <c r="F8" s="58"/>
    </row>
    <row r="9" spans="1:7" ht="13" customHeight="1">
      <c r="A9" s="39" t="s">
        <v>30</v>
      </c>
      <c r="B9" s="23"/>
      <c r="C9" s="23"/>
      <c r="D9" s="57"/>
      <c r="E9" s="57"/>
      <c r="F9" s="58"/>
    </row>
    <row r="10" spans="1:7">
      <c r="A10" s="36" t="s">
        <v>31</v>
      </c>
      <c r="B10" s="37"/>
      <c r="C10" s="37"/>
      <c r="D10" s="57"/>
      <c r="E10" s="57"/>
      <c r="F10" s="58"/>
    </row>
    <row r="11" spans="1:7" ht="12.75" customHeight="1">
      <c r="A11" s="19"/>
      <c r="B11" s="16"/>
      <c r="C11" s="16"/>
      <c r="D11" s="16"/>
      <c r="E11" s="16"/>
      <c r="F11" s="17"/>
    </row>
    <row r="12" spans="1:7">
      <c r="A12" s="44" t="s">
        <v>10</v>
      </c>
      <c r="B12" s="2"/>
      <c r="C12" s="43"/>
      <c r="D12" s="9"/>
      <c r="E12" s="9"/>
      <c r="F12" s="24" t="s">
        <v>21</v>
      </c>
    </row>
    <row r="13" spans="1:7" ht="13" customHeight="1">
      <c r="A13" s="60" t="s">
        <v>11</v>
      </c>
      <c r="B13" s="64"/>
      <c r="C13" s="64"/>
      <c r="D13" s="7">
        <v>22.88</v>
      </c>
      <c r="E13" s="26"/>
      <c r="F13" s="28" t="s">
        <v>18</v>
      </c>
    </row>
    <row r="14" spans="1:7">
      <c r="A14" s="65" t="s">
        <v>12</v>
      </c>
      <c r="B14" s="54"/>
      <c r="C14" s="55"/>
      <c r="D14" s="26"/>
      <c r="E14" s="27">
        <v>0.1</v>
      </c>
      <c r="F14" s="28" t="s">
        <v>18</v>
      </c>
    </row>
    <row r="15" spans="1:7">
      <c r="A15" s="53" t="s">
        <v>28</v>
      </c>
      <c r="B15" s="54"/>
      <c r="C15" s="55"/>
      <c r="D15" s="26"/>
      <c r="E15" s="33">
        <f>E14*E3</f>
        <v>33.176000000000002</v>
      </c>
      <c r="F15" s="28"/>
    </row>
    <row r="16" spans="1:7">
      <c r="A16" s="10"/>
      <c r="B16" s="11"/>
      <c r="C16" s="11"/>
      <c r="D16" s="11"/>
      <c r="E16" s="11"/>
      <c r="F16" s="12"/>
    </row>
    <row r="17" spans="1:6" s="3" customFormat="1">
      <c r="A17" s="44" t="s">
        <v>13</v>
      </c>
      <c r="B17" s="2"/>
      <c r="C17" s="43"/>
      <c r="D17" s="14"/>
      <c r="E17" s="14"/>
      <c r="F17" s="14"/>
    </row>
    <row r="18" spans="1:6">
      <c r="A18" s="60" t="s">
        <v>3</v>
      </c>
      <c r="B18" s="60"/>
      <c r="C18" s="60"/>
      <c r="D18" s="8">
        <v>49.19</v>
      </c>
      <c r="E18" s="32"/>
      <c r="F18" s="28" t="s">
        <v>18</v>
      </c>
    </row>
    <row r="19" spans="1:6">
      <c r="A19" s="65" t="s">
        <v>14</v>
      </c>
      <c r="B19" s="54"/>
      <c r="C19" s="55"/>
      <c r="D19" s="34"/>
      <c r="E19" s="8">
        <v>19.489999999999998</v>
      </c>
      <c r="F19" s="28" t="s">
        <v>18</v>
      </c>
    </row>
    <row r="20" spans="1:6">
      <c r="A20" s="10"/>
      <c r="B20" s="11"/>
      <c r="C20" s="11"/>
      <c r="D20" s="11"/>
      <c r="E20" s="11"/>
      <c r="F20" s="12"/>
    </row>
    <row r="21" spans="1:6">
      <c r="A21" s="44" t="s">
        <v>15</v>
      </c>
      <c r="B21" s="45"/>
      <c r="C21" s="46"/>
      <c r="D21" s="13"/>
      <c r="E21" s="13"/>
      <c r="F21" s="13"/>
    </row>
    <row r="22" spans="1:6">
      <c r="A22" s="60" t="s">
        <v>17</v>
      </c>
      <c r="B22" s="60"/>
      <c r="C22" s="60"/>
      <c r="D22" s="33">
        <f>(D18/(13/3))*(D8*(13/3))</f>
        <v>885.42000000000007</v>
      </c>
      <c r="E22" s="32"/>
      <c r="F22" s="28" t="s">
        <v>19</v>
      </c>
    </row>
    <row r="23" spans="1:6" ht="13" customHeight="1">
      <c r="A23" s="47" t="s">
        <v>16</v>
      </c>
      <c r="B23" s="48"/>
      <c r="C23" s="49"/>
      <c r="D23" s="35"/>
      <c r="E23" s="33">
        <f>E15+(E19*E8)</f>
        <v>383.99599999999998</v>
      </c>
      <c r="F23" s="28" t="s">
        <v>18</v>
      </c>
    </row>
    <row r="24" spans="1:6">
      <c r="A24" s="10"/>
      <c r="B24" s="11"/>
      <c r="C24" s="11"/>
      <c r="D24" s="11"/>
      <c r="E24" s="11"/>
      <c r="F24" s="12"/>
    </row>
    <row r="25" spans="1:6">
      <c r="A25" s="1" t="s">
        <v>5</v>
      </c>
      <c r="B25" s="61"/>
      <c r="C25" s="62"/>
      <c r="D25" s="40">
        <f>D22</f>
        <v>885.42000000000007</v>
      </c>
      <c r="E25" s="40">
        <f>E23</f>
        <v>383.99599999999998</v>
      </c>
      <c r="F25" s="40">
        <f>SUM(F6:F24)</f>
        <v>331.76</v>
      </c>
    </row>
    <row r="26" spans="1:6" ht="13" customHeight="1">
      <c r="A26" s="10"/>
      <c r="B26" s="11"/>
      <c r="C26" s="11"/>
      <c r="D26" s="11"/>
      <c r="E26" s="11"/>
      <c r="F26" s="25" t="s">
        <v>22</v>
      </c>
    </row>
    <row r="27" spans="1:6">
      <c r="A27" s="4" t="s">
        <v>1</v>
      </c>
      <c r="B27" s="5"/>
      <c r="C27" s="5"/>
      <c r="D27" s="33">
        <f>D25-F6</f>
        <v>553.66000000000008</v>
      </c>
      <c r="E27" s="33">
        <f>E25-E3</f>
        <v>52.23599999999999</v>
      </c>
      <c r="F27" s="42" t="s">
        <v>4</v>
      </c>
    </row>
    <row r="28" spans="1:6">
      <c r="A28" s="10"/>
      <c r="B28" s="11"/>
      <c r="C28" s="11"/>
      <c r="D28" s="11"/>
      <c r="E28" s="11"/>
      <c r="F28" s="12"/>
    </row>
    <row r="29" spans="1:6">
      <c r="A29" s="59" t="s">
        <v>2</v>
      </c>
      <c r="B29" s="2"/>
      <c r="C29" s="43"/>
      <c r="D29" s="41">
        <f>D27*1.5/F6</f>
        <v>2.5032855075958529</v>
      </c>
      <c r="E29" s="41">
        <f>E27*1.5/F6</f>
        <v>0.23617675428020252</v>
      </c>
      <c r="F29" s="42" t="s">
        <v>18</v>
      </c>
    </row>
    <row r="30" spans="1:6">
      <c r="A30" s="10"/>
      <c r="B30" s="11"/>
      <c r="C30" s="11"/>
      <c r="D30" s="11"/>
      <c r="E30" s="11"/>
      <c r="F30" s="12"/>
    </row>
    <row r="31" spans="1:6">
      <c r="A31" s="63" t="s">
        <v>0</v>
      </c>
      <c r="B31" s="64"/>
      <c r="C31" s="64"/>
      <c r="D31" s="64"/>
      <c r="E31" s="64"/>
      <c r="F31" s="64"/>
    </row>
    <row r="32" spans="1:6">
      <c r="A32" s="64"/>
      <c r="B32" s="64"/>
      <c r="C32" s="64"/>
      <c r="D32" s="64"/>
      <c r="E32" s="64"/>
      <c r="F32" s="64"/>
    </row>
    <row r="33" spans="1:6">
      <c r="A33" s="59"/>
      <c r="B33" s="2"/>
      <c r="C33" s="2"/>
      <c r="D33" s="2"/>
      <c r="E33" s="2"/>
      <c r="F33" s="43"/>
    </row>
    <row r="34" spans="1:6">
      <c r="A34" s="66" t="s">
        <v>20</v>
      </c>
      <c r="B34" s="67"/>
      <c r="C34" s="67"/>
      <c r="D34" s="67"/>
      <c r="E34" s="67"/>
      <c r="F34" s="68"/>
    </row>
    <row r="35" spans="1:6">
      <c r="A35" s="69"/>
      <c r="B35" s="70"/>
      <c r="C35" s="70"/>
      <c r="D35" s="70"/>
      <c r="E35" s="70"/>
      <c r="F35" s="71"/>
    </row>
    <row r="36" spans="1:6">
      <c r="A36" s="72"/>
      <c r="B36" s="73"/>
      <c r="C36" s="73"/>
      <c r="D36" s="73"/>
      <c r="E36" s="73"/>
      <c r="F36" s="74"/>
    </row>
    <row r="38" spans="1:6">
      <c r="A38" s="21" t="s">
        <v>23</v>
      </c>
    </row>
  </sheetData>
  <mergeCells count="22">
    <mergeCell ref="A34:F36"/>
    <mergeCell ref="A33:F33"/>
    <mergeCell ref="A22:C22"/>
    <mergeCell ref="A25:C25"/>
    <mergeCell ref="A31:F32"/>
    <mergeCell ref="A29:C29"/>
    <mergeCell ref="A1:F1"/>
    <mergeCell ref="A12:C12"/>
    <mergeCell ref="A21:C21"/>
    <mergeCell ref="A23:C23"/>
    <mergeCell ref="A17:C17"/>
    <mergeCell ref="A5:C5"/>
    <mergeCell ref="A15:C15"/>
    <mergeCell ref="D8:D10"/>
    <mergeCell ref="E8:E10"/>
    <mergeCell ref="F8:F10"/>
    <mergeCell ref="A2:C2"/>
    <mergeCell ref="A6:C6"/>
    <mergeCell ref="A19:C19"/>
    <mergeCell ref="A14:C14"/>
    <mergeCell ref="A13:C13"/>
    <mergeCell ref="A18:C18"/>
  </mergeCells>
  <phoneticPr fontId="3" type="noConversion"/>
  <pageMargins left="0.75" right="0.75" top="1" bottom="1" header="0.5" footer="0.5"/>
  <pageSetup orientation="portrait" horizontalDpi="4294967292" verticalDpi="4294967292"/>
  <headerFooter>
    <oddHeader>&amp;C&amp;"Verdana,Bold"&amp;14CR-595 Worksheet 1 (Table 1b)</oddHeader>
  </headerFooter>
  <extLst>
    <ext xmlns:mx="http://schemas.microsoft.com/office/mac/excel/2008/main" uri="http://schemas.microsoft.com/office/mac/excel/2008/main">
      <mx:PLV Mode="1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/>
  <dimension ref="A1:G38"/>
  <sheetViews>
    <sheetView tabSelected="1" view="pageLayout" zoomScale="125" workbookViewId="0">
      <selection activeCell="G28" sqref="G28"/>
    </sheetView>
  </sheetViews>
  <sheetFormatPr baseColWidth="10" defaultColWidth="11" defaultRowHeight="13"/>
  <cols>
    <col min="1" max="1" width="12" customWidth="1"/>
    <col min="4" max="4" width="11.85546875" customWidth="1"/>
    <col min="5" max="5" width="13" customWidth="1"/>
  </cols>
  <sheetData>
    <row r="1" spans="1:7">
      <c r="A1" s="1" t="s">
        <v>6</v>
      </c>
      <c r="B1" s="2"/>
      <c r="C1" s="2"/>
      <c r="D1" s="2"/>
      <c r="E1" s="2"/>
      <c r="F1" s="43"/>
    </row>
    <row r="2" spans="1:7" ht="52">
      <c r="A2" s="59"/>
      <c r="B2" s="2"/>
      <c r="C2" s="43"/>
      <c r="D2" s="6" t="s">
        <v>7</v>
      </c>
      <c r="E2" s="6" t="s">
        <v>8</v>
      </c>
      <c r="F2" s="6" t="s">
        <v>9</v>
      </c>
    </row>
    <row r="3" spans="1:7">
      <c r="A3" s="15" t="s">
        <v>24</v>
      </c>
      <c r="B3" s="16"/>
      <c r="C3" s="17"/>
      <c r="D3" s="75" t="s">
        <v>18</v>
      </c>
      <c r="E3" s="82">
        <f>F6</f>
        <v>0</v>
      </c>
      <c r="F3" s="6"/>
    </row>
    <row r="4" spans="1:7">
      <c r="A4" s="30" t="s">
        <v>25</v>
      </c>
      <c r="B4" s="16"/>
      <c r="C4" s="17"/>
      <c r="D4" s="75" t="s">
        <v>4</v>
      </c>
      <c r="E4" s="77" t="s">
        <v>34</v>
      </c>
      <c r="F4" s="33"/>
    </row>
    <row r="5" spans="1:7" ht="13" customHeight="1">
      <c r="A5" s="50" t="s">
        <v>26</v>
      </c>
      <c r="B5" s="51"/>
      <c r="C5" s="52"/>
      <c r="D5" s="75" t="s">
        <v>4</v>
      </c>
      <c r="E5" s="77" t="s">
        <v>34</v>
      </c>
      <c r="F5" s="33"/>
    </row>
    <row r="6" spans="1:7">
      <c r="A6" s="50" t="s">
        <v>24</v>
      </c>
      <c r="B6" s="51"/>
      <c r="C6" s="52"/>
      <c r="D6" s="75" t="s">
        <v>4</v>
      </c>
      <c r="E6" s="77" t="s">
        <v>35</v>
      </c>
      <c r="F6" s="82">
        <f>SUM(F4:F5)</f>
        <v>0</v>
      </c>
      <c r="G6" s="88"/>
    </row>
    <row r="7" spans="1:7">
      <c r="A7" s="19"/>
      <c r="B7" s="16"/>
      <c r="C7" s="16"/>
      <c r="D7" s="16"/>
      <c r="E7" s="16"/>
      <c r="F7" s="17"/>
    </row>
    <row r="8" spans="1:7">
      <c r="A8" s="38" t="s">
        <v>29</v>
      </c>
      <c r="B8" s="22"/>
      <c r="C8" s="22"/>
      <c r="D8" s="85">
        <v>18</v>
      </c>
      <c r="E8" s="86">
        <v>18</v>
      </c>
      <c r="F8" s="78" t="s">
        <v>36</v>
      </c>
    </row>
    <row r="9" spans="1:7" ht="13" customHeight="1">
      <c r="A9" s="39" t="s">
        <v>30</v>
      </c>
      <c r="B9" s="23"/>
      <c r="C9" s="23"/>
      <c r="D9" s="86"/>
      <c r="E9" s="86"/>
      <c r="F9" s="78"/>
    </row>
    <row r="10" spans="1:7">
      <c r="A10" s="36" t="s">
        <v>31</v>
      </c>
      <c r="B10" s="37"/>
      <c r="C10" s="37"/>
      <c r="D10" s="86"/>
      <c r="E10" s="86"/>
      <c r="F10" s="78"/>
    </row>
    <row r="11" spans="1:7" ht="12.75" customHeight="1">
      <c r="A11" s="19"/>
      <c r="B11" s="16"/>
      <c r="C11" s="16"/>
      <c r="D11" s="16"/>
      <c r="E11" s="16"/>
      <c r="F11" s="17"/>
    </row>
    <row r="12" spans="1:7" ht="15">
      <c r="A12" s="44" t="s">
        <v>10</v>
      </c>
      <c r="B12" s="2"/>
      <c r="C12" s="43"/>
      <c r="D12" s="9"/>
      <c r="E12" s="9"/>
      <c r="F12" s="9"/>
    </row>
    <row r="13" spans="1:7" ht="13" customHeight="1">
      <c r="A13" s="60" t="s">
        <v>11</v>
      </c>
      <c r="B13" s="64"/>
      <c r="C13" s="64"/>
      <c r="D13" s="33"/>
      <c r="E13" s="79" t="s">
        <v>37</v>
      </c>
      <c r="F13" s="75" t="s">
        <v>18</v>
      </c>
    </row>
    <row r="14" spans="1:7">
      <c r="A14" s="65" t="s">
        <v>12</v>
      </c>
      <c r="B14" s="54"/>
      <c r="C14" s="55"/>
      <c r="D14" s="79" t="s">
        <v>33</v>
      </c>
      <c r="E14" s="87"/>
      <c r="F14" s="75" t="s">
        <v>4</v>
      </c>
    </row>
    <row r="15" spans="1:7">
      <c r="A15" s="53" t="s">
        <v>28</v>
      </c>
      <c r="B15" s="54"/>
      <c r="C15" s="55"/>
      <c r="D15" s="79" t="s">
        <v>33</v>
      </c>
      <c r="E15" s="82">
        <f>E14*E3</f>
        <v>0</v>
      </c>
      <c r="F15" s="75"/>
    </row>
    <row r="16" spans="1:7">
      <c r="A16" s="19"/>
      <c r="B16" s="16"/>
      <c r="C16" s="16"/>
      <c r="D16" s="16"/>
      <c r="E16" s="16"/>
      <c r="F16" s="17"/>
    </row>
    <row r="17" spans="1:6" s="3" customFormat="1">
      <c r="A17" s="44" t="s">
        <v>13</v>
      </c>
      <c r="B17" s="2"/>
      <c r="C17" s="43"/>
      <c r="D17" s="18"/>
      <c r="E17" s="18"/>
      <c r="F17" s="18"/>
    </row>
    <row r="18" spans="1:6">
      <c r="A18" s="60" t="s">
        <v>3</v>
      </c>
      <c r="B18" s="60"/>
      <c r="C18" s="60"/>
      <c r="D18" s="33"/>
      <c r="E18" s="76" t="s">
        <v>33</v>
      </c>
      <c r="F18" s="75" t="s">
        <v>4</v>
      </c>
    </row>
    <row r="19" spans="1:6">
      <c r="A19" s="65" t="s">
        <v>14</v>
      </c>
      <c r="B19" s="54"/>
      <c r="C19" s="55"/>
      <c r="D19" s="80" t="s">
        <v>33</v>
      </c>
      <c r="E19" s="33"/>
      <c r="F19" s="75" t="s">
        <v>4</v>
      </c>
    </row>
    <row r="20" spans="1:6">
      <c r="A20" s="19"/>
      <c r="B20" s="16"/>
      <c r="C20" s="16"/>
      <c r="D20" s="16"/>
      <c r="E20" s="16"/>
      <c r="F20" s="17"/>
    </row>
    <row r="21" spans="1:6" ht="15">
      <c r="A21" s="44" t="s">
        <v>15</v>
      </c>
      <c r="B21" s="45"/>
      <c r="C21" s="46"/>
      <c r="D21" s="13"/>
      <c r="E21" s="13"/>
      <c r="F21" s="13"/>
    </row>
    <row r="22" spans="1:6">
      <c r="A22" s="60" t="s">
        <v>17</v>
      </c>
      <c r="B22" s="60"/>
      <c r="C22" s="60"/>
      <c r="D22" s="82">
        <f>(D18/(13/3))*(D8*(13/3))</f>
        <v>0</v>
      </c>
      <c r="E22" s="76" t="s">
        <v>33</v>
      </c>
      <c r="F22" s="75" t="s">
        <v>32</v>
      </c>
    </row>
    <row r="23" spans="1:6" ht="13" customHeight="1">
      <c r="A23" s="47" t="s">
        <v>16</v>
      </c>
      <c r="B23" s="48"/>
      <c r="C23" s="49"/>
      <c r="D23" s="81" t="s">
        <v>33</v>
      </c>
      <c r="E23" s="82">
        <f>E15+(E19*E8)</f>
        <v>0</v>
      </c>
      <c r="F23" s="75" t="s">
        <v>32</v>
      </c>
    </row>
    <row r="24" spans="1:6">
      <c r="A24" s="19"/>
      <c r="B24" s="16"/>
      <c r="C24" s="16"/>
      <c r="D24" s="16"/>
      <c r="E24" s="16"/>
      <c r="F24" s="17"/>
    </row>
    <row r="25" spans="1:6">
      <c r="A25" s="1" t="s">
        <v>5</v>
      </c>
      <c r="B25" s="61"/>
      <c r="C25" s="62"/>
      <c r="D25" s="83">
        <f>D22</f>
        <v>0</v>
      </c>
      <c r="E25" s="83">
        <f>E23</f>
        <v>0</v>
      </c>
      <c r="F25" s="83">
        <f>SUM(F6:F24)</f>
        <v>0</v>
      </c>
    </row>
    <row r="26" spans="1:6" ht="13" customHeight="1">
      <c r="A26" s="19"/>
      <c r="B26" s="16"/>
      <c r="C26" s="16"/>
      <c r="D26" s="16"/>
      <c r="E26" s="16"/>
      <c r="F26" s="20"/>
    </row>
    <row r="27" spans="1:6">
      <c r="A27" s="4" t="s">
        <v>1</v>
      </c>
      <c r="B27" s="5"/>
      <c r="C27" s="5"/>
      <c r="D27" s="82">
        <f>D25-F6</f>
        <v>0</v>
      </c>
      <c r="E27" s="82">
        <f>E25-E3</f>
        <v>0</v>
      </c>
      <c r="F27" s="75" t="s">
        <v>4</v>
      </c>
    </row>
    <row r="28" spans="1:6">
      <c r="A28" s="19"/>
      <c r="B28" s="16"/>
      <c r="C28" s="16"/>
      <c r="D28" s="16"/>
      <c r="E28" s="16"/>
      <c r="F28" s="17"/>
    </row>
    <row r="29" spans="1:6">
      <c r="A29" s="59" t="s">
        <v>2</v>
      </c>
      <c r="B29" s="2"/>
      <c r="C29" s="43"/>
      <c r="D29" s="84" t="e">
        <f>D27*1.5/F6</f>
        <v>#DIV/0!</v>
      </c>
      <c r="E29" s="84" t="e">
        <f>E27*1.5/F6</f>
        <v>#DIV/0!</v>
      </c>
      <c r="F29" s="75" t="s">
        <v>18</v>
      </c>
    </row>
    <row r="30" spans="1:6">
      <c r="A30" s="19"/>
      <c r="B30" s="16"/>
      <c r="C30" s="16"/>
      <c r="D30" s="16"/>
      <c r="E30" s="16"/>
      <c r="F30" s="17"/>
    </row>
    <row r="31" spans="1:6">
      <c r="A31" s="63" t="s">
        <v>0</v>
      </c>
      <c r="B31" s="64"/>
      <c r="C31" s="64"/>
      <c r="D31" s="64"/>
      <c r="E31" s="64"/>
      <c r="F31" s="64"/>
    </row>
    <row r="32" spans="1:6">
      <c r="A32" s="64"/>
      <c r="B32" s="64"/>
      <c r="C32" s="64"/>
      <c r="D32" s="64"/>
      <c r="E32" s="64"/>
      <c r="F32" s="64"/>
    </row>
    <row r="33" spans="1:6">
      <c r="A33" s="59"/>
      <c r="B33" s="2"/>
      <c r="C33" s="2"/>
      <c r="D33" s="2"/>
      <c r="E33" s="2"/>
      <c r="F33" s="43"/>
    </row>
    <row r="34" spans="1:6">
      <c r="A34" s="66" t="s">
        <v>20</v>
      </c>
      <c r="B34" s="67"/>
      <c r="C34" s="67"/>
      <c r="D34" s="67"/>
      <c r="E34" s="67"/>
      <c r="F34" s="68"/>
    </row>
    <row r="35" spans="1:6">
      <c r="A35" s="69"/>
      <c r="B35" s="70"/>
      <c r="C35" s="70"/>
      <c r="D35" s="70"/>
      <c r="E35" s="70"/>
      <c r="F35" s="71"/>
    </row>
    <row r="36" spans="1:6">
      <c r="A36" s="72"/>
      <c r="B36" s="73"/>
      <c r="C36" s="73"/>
      <c r="D36" s="73"/>
      <c r="E36" s="73"/>
      <c r="F36" s="74"/>
    </row>
    <row r="38" spans="1:6">
      <c r="A38" s="88"/>
    </row>
  </sheetData>
  <mergeCells count="22">
    <mergeCell ref="A18:C18"/>
    <mergeCell ref="A1:F1"/>
    <mergeCell ref="A2:C2"/>
    <mergeCell ref="A5:C5"/>
    <mergeCell ref="A6:C6"/>
    <mergeCell ref="D8:D10"/>
    <mergeCell ref="E8:E10"/>
    <mergeCell ref="F8:F10"/>
    <mergeCell ref="A12:C12"/>
    <mergeCell ref="A13:C13"/>
    <mergeCell ref="A14:C14"/>
    <mergeCell ref="A15:C15"/>
    <mergeCell ref="A17:C17"/>
    <mergeCell ref="A31:F32"/>
    <mergeCell ref="A33:F33"/>
    <mergeCell ref="A34:F36"/>
    <mergeCell ref="A19:C19"/>
    <mergeCell ref="A21:C21"/>
    <mergeCell ref="A22:C22"/>
    <mergeCell ref="A23:C23"/>
    <mergeCell ref="A25:C25"/>
    <mergeCell ref="A29:C29"/>
  </mergeCells>
  <phoneticPr fontId="3" type="noConversion"/>
  <pageMargins left="0.75" right="0.75" top="1" bottom="1" header="0.5" footer="0.5"/>
  <pageSetup orientation="portrait" horizontalDpi="4294967292" verticalDpi="4294967292"/>
  <headerFooter>
    <oddHeader>&amp;C&amp;"Verdana,Bold"CR-595 Worksheet 1 (Table 1b. Fill in your information in the gray cells. All other cells will be populated automatically based on the information your provide.</oddHeader>
  </headerFooter>
  <extLst>
    <ext xmlns:mx="http://schemas.microsoft.com/office/mac/excel/2008/main" uri="http://schemas.microsoft.com/office/mac/excel/2008/main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CleanedCorrected</vt:lpstr>
    </vt:vector>
  </TitlesOfParts>
  <Company>NMSU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Pistol Pete</dc:creator>
  <cp:lastModifiedBy>Pistol Pete</cp:lastModifiedBy>
  <dcterms:created xsi:type="dcterms:W3CDTF">2012-08-30T17:13:31Z</dcterms:created>
  <dcterms:modified xsi:type="dcterms:W3CDTF">2012-09-26T21:01:46Z</dcterms:modified>
</cp:coreProperties>
</file>